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35" windowHeight="8700" activeTab="0"/>
  </bookViews>
  <sheets>
    <sheet name="Atty Fee - Full Admin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<sst xmlns="http://schemas.openxmlformats.org/spreadsheetml/2006/main" count="43" uniqueCount="36">
  <si>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Income received into estate</t>
  </si>
  <si>
    <t>Gross proceeds of real estate sold through probate land sale</t>
  </si>
  <si>
    <t>Appraised value of property taken by surviving spouse</t>
  </si>
  <si>
    <t>All other personal property per inventory</t>
  </si>
  <si>
    <t>Total</t>
  </si>
  <si>
    <t>Appraised value of real estate transferred without sale or election</t>
  </si>
  <si>
    <t>Gross proceeds of real estate sold under power of sale in will</t>
  </si>
  <si>
    <t>Value of non-probate property subject to taxable succession</t>
  </si>
  <si>
    <t xml:space="preserve">                 PROBATE COURT OF LORAIN COUNTY, OHIO</t>
  </si>
  <si>
    <t>JAMES T. WALTHER, JUDGE</t>
  </si>
  <si>
    <t>ESTATE OF:</t>
  </si>
  <si>
    <t>COMPUTATION FORM FOR ATTORNEY FEES - FULL ADMINISTRATION</t>
  </si>
  <si>
    <t xml:space="preserve">5% of first $250,000.00  =  </t>
  </si>
  <si>
    <t xml:space="preserve">4% of next $250,000.00  =  </t>
  </si>
  <si>
    <t xml:space="preserve">3% of first $50,000.00  =  </t>
  </si>
  <si>
    <t xml:space="preserve">2% of balance  =  </t>
  </si>
  <si>
    <t xml:space="preserve">3% of balance  =  </t>
  </si>
  <si>
    <t xml:space="preserve">2% of first $50,000.00  =  </t>
  </si>
  <si>
    <t xml:space="preserve">1% of balance  =  </t>
  </si>
  <si>
    <t>Expenses (itemization required)</t>
  </si>
  <si>
    <t>TOTAL COMPENSATION AND EXPENSES</t>
  </si>
  <si>
    <t>ATTORNEY</t>
  </si>
  <si>
    <t>Date</t>
  </si>
  <si>
    <t>Item 4.</t>
  </si>
  <si>
    <t>Item 5.</t>
  </si>
  <si>
    <t>Item 6.</t>
  </si>
  <si>
    <t>Item 1.</t>
  </si>
  <si>
    <t>Item 2.</t>
  </si>
  <si>
    <t>Item 3.</t>
  </si>
  <si>
    <t xml:space="preserve">Guideline Attorney Fee (Total Items 1, 2, 3 &amp; 4)  </t>
  </si>
  <si>
    <t xml:space="preserve">(3% of gross proceeds) Item 2 Fee  </t>
  </si>
  <si>
    <t>Attorney Registration No.</t>
  </si>
  <si>
    <t>fee</t>
  </si>
  <si>
    <t>CASE NO.</t>
  </si>
  <si>
    <t>Extraordinary Compensation (separate application required)</t>
  </si>
  <si>
    <t xml:space="preserve">    , DECEASED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</si>
</sst>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 locked="0"/>
    </xf>
    <xf numFmtId="43" fontId="1" fillId="0" borderId="11" xfId="42" applyFont="1" applyBorder="1" applyAlignment="1" applyProtection="1">
      <alignment vertical="top"/>
      <protection locked="0"/>
    </xf>
    <xf numFmtId="43" fontId="1" fillId="0" borderId="0" xfId="42" applyFont="1" applyBorder="1" applyAlignment="1" applyProtection="1">
      <alignment vertical="top"/>
      <protection/>
    </xf>
    <xf numFmtId="0" fontId="1" fillId="0" borderId="0" xfId="0" applyFont="1" applyAlignment="1" applyProtection="1">
      <alignment horizontal="right" vertical="top" wrapText="1"/>
      <protection/>
    </xf>
    <xf numFmtId="43" fontId="1" fillId="0" borderId="0" xfId="42" applyFont="1" applyAlignment="1" applyProtection="1">
      <alignment vertical="top"/>
      <protection/>
    </xf>
    <xf numFmtId="0" fontId="6" fillId="0" borderId="0" xfId="0" applyFont="1" applyAlignment="1" applyProtection="1">
      <alignment horizontal="center" vertical="top"/>
      <protection/>
    </xf>
    <xf numFmtId="43" fontId="2" fillId="3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3" fontId="1" fillId="0" borderId="0" xfId="42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1" fillId="0" borderId="0" xfId="0" applyFont="1" applyAlignment="1" applyProtection="1">
      <alignment horizontal="right" vertical="top"/>
      <protection/>
    </xf>
    <xf numFmtId="43" fontId="1" fillId="0" borderId="0" xfId="42" applyFont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/>
      <protection/>
    </xf>
    <xf numFmtId="43" fontId="2" fillId="0" borderId="0" xfId="42" applyFont="1" applyAlignment="1" applyProtection="1">
      <alignment horizontal="center" vertical="center"/>
      <protection/>
    </xf>
    <xf numFmtId="43" fontId="5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43" fontId="1" fillId="0" borderId="0" xfId="42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3" fontId="1" fillId="0" borderId="0" xfId="42" applyFont="1" applyFill="1" applyBorder="1" applyAlignment="1" applyProtection="1">
      <alignment vertical="top"/>
      <protection/>
    </xf>
    <xf numFmtId="43" fontId="1" fillId="33" borderId="0" xfId="42" applyFont="1" applyFill="1" applyBorder="1" applyAlignment="1" applyProtection="1">
      <alignment vertical="center"/>
      <protection/>
    </xf>
    <xf numFmtId="43" fontId="1" fillId="0" borderId="11" xfId="42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45" sqref="A45:B45"/>
    </sheetView>
  </sheetViews>
  <sheetFormatPr defaultColWidth="9.140625" defaultRowHeight="12.75"/>
  <cols>
    <col min="1" max="1" width="6.00390625" style="6" customWidth="1"/>
    <col min="2" max="2" width="9.8515625" style="1" customWidth="1"/>
    <col min="3" max="3" width="36.140625" style="1" customWidth="1"/>
    <col min="4" max="4" width="20.8515625" style="1" customWidth="1"/>
    <col min="5" max="5" width="15.421875" style="1" customWidth="1"/>
    <col min="6" max="6" width="4.140625" style="18" customWidth="1"/>
    <col min="7" max="16384" width="9.140625" style="1" customWidth="1"/>
  </cols>
  <sheetData>
    <row r="1" spans="1:5" ht="18.75">
      <c r="A1" s="33" t="s">
        <v>8</v>
      </c>
      <c r="B1" s="33"/>
      <c r="C1" s="33"/>
      <c r="D1" s="33"/>
      <c r="E1" s="33"/>
    </row>
    <row r="2" spans="1:5" ht="18.75">
      <c r="A2" s="33" t="s">
        <v>9</v>
      </c>
      <c r="B2" s="33"/>
      <c r="C2" s="33"/>
      <c r="D2" s="33"/>
      <c r="E2" s="33"/>
    </row>
    <row r="3" spans="1:5" ht="9" customHeight="1">
      <c r="A3" s="34"/>
      <c r="B3" s="34"/>
      <c r="C3" s="34"/>
      <c r="D3" s="34"/>
      <c r="E3" s="34"/>
    </row>
    <row r="4" spans="1:6" ht="15.75">
      <c r="A4" s="35" t="s">
        <v>10</v>
      </c>
      <c r="B4" s="35"/>
      <c r="C4" s="32"/>
      <c r="D4" s="32"/>
      <c r="E4" s="31" t="s">
        <v>35</v>
      </c>
      <c r="F4" s="31"/>
    </row>
    <row r="5" spans="1:5" ht="10.5" customHeight="1">
      <c r="A5" s="36"/>
      <c r="B5" s="36"/>
      <c r="C5" s="16"/>
      <c r="D5" s="16"/>
      <c r="E5" s="16"/>
    </row>
    <row r="6" spans="1:5" ht="15.75">
      <c r="A6" s="37" t="s">
        <v>33</v>
      </c>
      <c r="B6" s="37"/>
      <c r="C6" s="7"/>
      <c r="D6" s="38"/>
      <c r="E6" s="16"/>
    </row>
    <row r="7" spans="1:5" ht="16.5" customHeight="1">
      <c r="A7" s="39"/>
      <c r="B7" s="39"/>
      <c r="C7" s="16"/>
      <c r="D7" s="38"/>
      <c r="E7" s="16"/>
    </row>
    <row r="8" spans="1:6" ht="18.75" customHeight="1">
      <c r="A8" s="29" t="s">
        <v>11</v>
      </c>
      <c r="B8" s="29"/>
      <c r="C8" s="29"/>
      <c r="D8" s="29"/>
      <c r="E8" s="29"/>
      <c r="F8" s="29"/>
    </row>
    <row r="9" spans="1:5" ht="15.75">
      <c r="A9" s="5"/>
      <c r="B9" s="2"/>
      <c r="C9" s="2"/>
      <c r="D9" s="2"/>
      <c r="E9" s="2"/>
    </row>
    <row r="10" spans="1:5" ht="15.75">
      <c r="A10" s="12" t="s">
        <v>26</v>
      </c>
      <c r="B10" s="23" t="s">
        <v>0</v>
      </c>
      <c r="C10" s="24"/>
      <c r="D10" s="8"/>
      <c r="E10" s="2"/>
    </row>
    <row r="11" spans="1:5" ht="15.75">
      <c r="A11" s="5"/>
      <c r="B11" s="2"/>
      <c r="C11" s="3"/>
      <c r="D11" s="9"/>
      <c r="E11" s="16"/>
    </row>
    <row r="12" spans="1:5" ht="15.75">
      <c r="A12" s="5"/>
      <c r="B12" s="23" t="s">
        <v>1</v>
      </c>
      <c r="C12" s="24"/>
      <c r="D12" s="8"/>
      <c r="E12" s="2"/>
    </row>
    <row r="13" spans="1:5" ht="15.75">
      <c r="A13" s="5"/>
      <c r="B13" s="2"/>
      <c r="C13" s="3"/>
      <c r="D13" s="9"/>
      <c r="E13" s="16"/>
    </row>
    <row r="14" spans="1:5" ht="15.75">
      <c r="A14" s="5"/>
      <c r="B14" s="23" t="s">
        <v>2</v>
      </c>
      <c r="C14" s="24"/>
      <c r="D14" s="8"/>
      <c r="E14" s="2"/>
    </row>
    <row r="15" spans="1:5" ht="15.75">
      <c r="A15" s="5"/>
      <c r="B15" s="2"/>
      <c r="C15" s="3"/>
      <c r="D15" s="9"/>
      <c r="E15" s="16"/>
    </row>
    <row r="16" spans="1:5" ht="15.75">
      <c r="A16" s="5"/>
      <c r="B16" s="23" t="s">
        <v>3</v>
      </c>
      <c r="C16" s="24"/>
      <c r="D16" s="8"/>
      <c r="E16" s="2"/>
    </row>
    <row r="17" spans="1:5" ht="15.75">
      <c r="A17" s="5"/>
      <c r="B17" s="2"/>
      <c r="C17" s="10" t="s">
        <v>4</v>
      </c>
      <c r="D17" s="9">
        <f>SUM(D10:D16)</f>
        <v>0</v>
      </c>
      <c r="E17" s="2"/>
    </row>
    <row r="18" spans="1:5" ht="9.75" customHeight="1">
      <c r="A18" s="5"/>
      <c r="B18" s="2"/>
      <c r="C18" s="2"/>
      <c r="D18" s="2"/>
      <c r="E18" s="16"/>
    </row>
    <row r="19" spans="1:6" ht="15.75">
      <c r="A19" s="5"/>
      <c r="B19" s="2"/>
      <c r="C19" s="21" t="s">
        <v>12</v>
      </c>
      <c r="D19" s="21"/>
      <c r="E19" s="9">
        <f>IF(D17&lt;250000,0.05*D17,0.05*250000)</f>
        <v>0</v>
      </c>
      <c r="F19" s="18" t="s">
        <v>32</v>
      </c>
    </row>
    <row r="20" spans="1:6" ht="15.75">
      <c r="A20" s="5"/>
      <c r="B20" s="2"/>
      <c r="C20" s="21" t="s">
        <v>13</v>
      </c>
      <c r="D20" s="21"/>
      <c r="E20" s="9">
        <f>IF(D17&gt;500000,0.04*250000,IF(D17&gt;250000,(D17-250000)*0.04,IF(D17&lt;250000,"")))</f>
      </c>
      <c r="F20" s="18" t="s">
        <v>32</v>
      </c>
    </row>
    <row r="21" spans="1:6" ht="15.75">
      <c r="A21" s="5"/>
      <c r="B21" s="2"/>
      <c r="C21" s="21" t="s">
        <v>16</v>
      </c>
      <c r="D21" s="21"/>
      <c r="E21" s="9">
        <f>IF(D17&gt;500000,(D17-500000)*0.03,"")</f>
      </c>
      <c r="F21" s="18" t="s">
        <v>32</v>
      </c>
    </row>
    <row r="22" spans="1:5" ht="9.75" customHeight="1">
      <c r="A22" s="5"/>
      <c r="B22" s="2"/>
      <c r="C22" s="2"/>
      <c r="D22" s="2"/>
      <c r="E22" s="16"/>
    </row>
    <row r="23" spans="1:5" ht="15.75">
      <c r="A23" s="12" t="s">
        <v>27</v>
      </c>
      <c r="B23" s="23" t="s">
        <v>6</v>
      </c>
      <c r="C23" s="24"/>
      <c r="D23" s="8"/>
      <c r="E23" s="9"/>
    </row>
    <row r="24" spans="1:5" ht="11.25" customHeight="1">
      <c r="A24" s="5"/>
      <c r="B24" s="2"/>
      <c r="C24" s="2"/>
      <c r="D24" s="11"/>
      <c r="E24" s="9"/>
    </row>
    <row r="25" spans="1:6" ht="15.75">
      <c r="A25" s="5"/>
      <c r="B25" s="2"/>
      <c r="C25" s="22" t="s">
        <v>30</v>
      </c>
      <c r="D25" s="22"/>
      <c r="E25" s="40">
        <f>0.03*D23</f>
        <v>0</v>
      </c>
      <c r="F25" s="18" t="s">
        <v>32</v>
      </c>
    </row>
    <row r="26" spans="1:5" ht="9.75" customHeight="1">
      <c r="A26" s="5"/>
      <c r="B26" s="2"/>
      <c r="C26" s="2"/>
      <c r="D26" s="11"/>
      <c r="E26" s="9"/>
    </row>
    <row r="27" spans="1:5" ht="15.75">
      <c r="A27" s="12" t="s">
        <v>28</v>
      </c>
      <c r="B27" s="23" t="s">
        <v>5</v>
      </c>
      <c r="C27" s="24"/>
      <c r="D27" s="8"/>
      <c r="E27" s="9"/>
    </row>
    <row r="28" spans="1:5" ht="9.75" customHeight="1">
      <c r="A28" s="5"/>
      <c r="B28" s="2"/>
      <c r="C28" s="2"/>
      <c r="D28" s="11"/>
      <c r="E28" s="9"/>
    </row>
    <row r="29" spans="1:6" ht="15.75">
      <c r="A29" s="5"/>
      <c r="B29" s="2"/>
      <c r="C29" s="22" t="s">
        <v>14</v>
      </c>
      <c r="D29" s="22"/>
      <c r="E29" s="9">
        <f>IF(D27&lt;50000,0.03*D27,0.03*50000)</f>
        <v>0</v>
      </c>
      <c r="F29" s="18" t="s">
        <v>32</v>
      </c>
    </row>
    <row r="30" spans="1:6" ht="15.75">
      <c r="A30" s="5"/>
      <c r="B30" s="2"/>
      <c r="C30" s="22" t="s">
        <v>15</v>
      </c>
      <c r="D30" s="22"/>
      <c r="E30" s="9">
        <f>IF(D27&gt;50000,(D27-50000)*0.02,"")</f>
      </c>
      <c r="F30" s="18" t="s">
        <v>32</v>
      </c>
    </row>
    <row r="31" spans="1:5" ht="9.75" customHeight="1">
      <c r="A31" s="5"/>
      <c r="B31" s="2"/>
      <c r="C31" s="2"/>
      <c r="D31" s="11"/>
      <c r="E31" s="9"/>
    </row>
    <row r="32" spans="1:5" ht="15.75">
      <c r="A32" s="12" t="s">
        <v>23</v>
      </c>
      <c r="B32" s="23" t="s">
        <v>7</v>
      </c>
      <c r="C32" s="24"/>
      <c r="D32" s="8"/>
      <c r="E32" s="11"/>
    </row>
    <row r="33" spans="1:5" ht="15.75">
      <c r="A33" s="5"/>
      <c r="B33" s="2"/>
      <c r="C33" s="2"/>
      <c r="D33" s="11"/>
      <c r="E33" s="9"/>
    </row>
    <row r="34" spans="1:6" ht="15.75">
      <c r="A34" s="5"/>
      <c r="B34" s="2"/>
      <c r="C34" s="22" t="s">
        <v>17</v>
      </c>
      <c r="D34" s="22"/>
      <c r="E34" s="9">
        <f>IF(D32&lt;50000,0.02*D32,0.02*50000)</f>
        <v>0</v>
      </c>
      <c r="F34" s="18" t="s">
        <v>32</v>
      </c>
    </row>
    <row r="35" spans="1:6" ht="15.75">
      <c r="A35" s="5"/>
      <c r="B35" s="2"/>
      <c r="C35" s="22" t="s">
        <v>18</v>
      </c>
      <c r="D35" s="22"/>
      <c r="E35" s="9">
        <f>IF(D32&gt;50000,(D32-50000)*0.01,"")</f>
      </c>
      <c r="F35" s="18" t="s">
        <v>32</v>
      </c>
    </row>
    <row r="36" spans="1:5" ht="9.75" customHeight="1">
      <c r="A36" s="5"/>
      <c r="B36" s="2"/>
      <c r="C36" s="2"/>
      <c r="D36" s="11"/>
      <c r="E36" s="9"/>
    </row>
    <row r="37" spans="1:5" ht="18" customHeight="1">
      <c r="A37" s="5"/>
      <c r="B37" s="2"/>
      <c r="C37" s="30" t="s">
        <v>29</v>
      </c>
      <c r="D37" s="30"/>
      <c r="E37" s="41">
        <f>SUM(E19:E36)</f>
        <v>0</v>
      </c>
    </row>
    <row r="38" spans="1:5" ht="15.75">
      <c r="A38" s="5"/>
      <c r="B38" s="2"/>
      <c r="C38" s="2"/>
      <c r="D38" s="11"/>
      <c r="E38" s="9"/>
    </row>
    <row r="39" spans="1:5" ht="15.75">
      <c r="A39" s="12" t="s">
        <v>24</v>
      </c>
      <c r="B39" s="2" t="s">
        <v>34</v>
      </c>
      <c r="C39" s="2"/>
      <c r="D39" s="8"/>
      <c r="E39" s="9"/>
    </row>
    <row r="40" spans="1:5" ht="11.25" customHeight="1">
      <c r="A40" s="5"/>
      <c r="B40" s="2"/>
      <c r="C40" s="2"/>
      <c r="D40" s="2"/>
      <c r="E40" s="2"/>
    </row>
    <row r="41" spans="1:5" ht="15.75">
      <c r="A41" s="12" t="s">
        <v>25</v>
      </c>
      <c r="B41" s="4" t="s">
        <v>19</v>
      </c>
      <c r="C41" s="19"/>
      <c r="D41" s="42"/>
      <c r="E41" s="4"/>
    </row>
    <row r="42" spans="1:5" ht="9" customHeight="1">
      <c r="A42" s="5"/>
      <c r="B42" s="4"/>
      <c r="C42" s="19"/>
      <c r="D42" s="19"/>
      <c r="E42" s="4"/>
    </row>
    <row r="43" spans="3:5" ht="18" customHeight="1">
      <c r="C43" s="26" t="s">
        <v>20</v>
      </c>
      <c r="D43" s="27"/>
      <c r="E43" s="13">
        <f>E37+D39+D41</f>
        <v>0</v>
      </c>
    </row>
    <row r="44" spans="3:4" ht="15.75">
      <c r="C44" s="20"/>
      <c r="D44" s="20"/>
    </row>
    <row r="45" spans="1:5" ht="15.75">
      <c r="A45" s="45"/>
      <c r="B45" s="45"/>
      <c r="C45" s="14"/>
      <c r="D45" s="43"/>
      <c r="E45" s="43"/>
    </row>
    <row r="46" spans="1:5" ht="15.75">
      <c r="A46" s="25" t="s">
        <v>22</v>
      </c>
      <c r="B46" s="25"/>
      <c r="C46" s="16"/>
      <c r="D46" s="28" t="s">
        <v>21</v>
      </c>
      <c r="E46" s="28"/>
    </row>
    <row r="47" spans="1:5" ht="9.75" customHeight="1">
      <c r="A47" s="15"/>
      <c r="B47" s="14"/>
      <c r="C47" s="14"/>
      <c r="D47" s="14"/>
      <c r="E47" s="14"/>
    </row>
    <row r="48" spans="1:5" ht="15.75" customHeight="1">
      <c r="A48" s="15"/>
      <c r="B48" s="14"/>
      <c r="C48" s="14"/>
      <c r="D48" s="17" t="s">
        <v>31</v>
      </c>
      <c r="E48" s="44"/>
    </row>
  </sheetData>
  <sheetProtection password="E99C" sheet="1" objects="1" scenarios="1" selectLockedCells="1"/>
  <mergeCells count="28">
    <mergeCell ref="C4:D4"/>
    <mergeCell ref="A45:B45"/>
    <mergeCell ref="A1:E1"/>
    <mergeCell ref="C37:D37"/>
    <mergeCell ref="A2:E2"/>
    <mergeCell ref="A4:B4"/>
    <mergeCell ref="C30:D30"/>
    <mergeCell ref="E4:F4"/>
    <mergeCell ref="B16:C16"/>
    <mergeCell ref="B12:C12"/>
    <mergeCell ref="C19:D19"/>
    <mergeCell ref="B10:C10"/>
    <mergeCell ref="A46:B46"/>
    <mergeCell ref="A6:B6"/>
    <mergeCell ref="C34:D34"/>
    <mergeCell ref="C35:D35"/>
    <mergeCell ref="C43:D43"/>
    <mergeCell ref="D46:E46"/>
    <mergeCell ref="A8:F8"/>
    <mergeCell ref="B23:C23"/>
    <mergeCell ref="B27:C27"/>
    <mergeCell ref="B32:C32"/>
    <mergeCell ref="C20:D20"/>
    <mergeCell ref="C21:D21"/>
    <mergeCell ref="C25:D25"/>
    <mergeCell ref="C29:D29"/>
    <mergeCell ref="B14:C14"/>
    <mergeCell ref="D45:E45"/>
  </mergeCells>
  <printOptions/>
  <pageMargins left="0.75" right="0.75" top="0.75" bottom="0.75" header="0.5" footer="0.5"/>
  <pageSetup fitToHeight="1" fitToWidth="1" horizontalDpi="300" verticalDpi="300" orientation="portrait" scale="97" r:id="rId1"/>
  <headerFooter alignWithMargins="0">
    <oddFooter>&amp;C&amp;"Times New Roman,Bold"&amp;11Loc.R. 71.1A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Probate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Myron Harkacz</dc:creator>
  <cp:keywords/>
  <dc:description/>
  <cp:lastModifiedBy>myron</cp:lastModifiedBy>
  <cp:lastPrinted>2020-09-04T13:57:24Z</cp:lastPrinted>
  <dcterms:created xsi:type="dcterms:W3CDTF">2003-05-13T13:15:12Z</dcterms:created>
  <dcterms:modified xsi:type="dcterms:W3CDTF">2020-09-04T13:59:17Z</dcterms:modified>
  <cp:category/>
  <cp:version/>
  <cp:contentType/>
  <cp:contentStatus/>
</cp:coreProperties>
</file>